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6 Birželis\PROJEKTAI\"/>
    </mc:Choice>
  </mc:AlternateContent>
  <xr:revisionPtr revIDLastSave="0" documentId="13_ncr:1_{D0464E82-533B-4048-ACFC-5A3942E6FDA3}" xr6:coauthVersionLast="47" xr6:coauthVersionMax="47" xr10:uidLastSave="{00000000-0000-0000-0000-000000000000}"/>
  <bookViews>
    <workbookView xWindow="-108" yWindow="-108" windowWidth="23256" windowHeight="12456" activeTab="1" xr2:uid="{92C9C8AC-899F-4A87-80B2-5FF4165E6300}"/>
  </bookViews>
  <sheets>
    <sheet name="Pajamos_1p" sheetId="3" r:id="rId1"/>
    <sheet name="Asignavimai_2p" sheetId="4" r:id="rId2"/>
  </sheets>
  <definedNames>
    <definedName name="_xlnm.Print_Titles" localSheetId="1">Asignavimai_2p!$10:$11</definedName>
    <definedName name="_xlnm.Print_Titles" localSheetId="0">Pajamos_1p!$10:$10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4" l="1"/>
  <c r="E15" i="4"/>
  <c r="C17" i="4"/>
  <c r="C14" i="3"/>
  <c r="C65" i="4"/>
  <c r="C64" i="4" s="1"/>
  <c r="C63" i="4" s="1"/>
  <c r="E64" i="4"/>
  <c r="E63" i="4" s="1"/>
  <c r="D64" i="4"/>
  <c r="D63" i="4" s="1"/>
  <c r="E31" i="4"/>
  <c r="C48" i="4"/>
  <c r="C47" i="4" s="1"/>
  <c r="C46" i="4" s="1"/>
  <c r="E47" i="4"/>
  <c r="E46" i="4" s="1"/>
  <c r="D47" i="4"/>
  <c r="D46" i="4" s="1"/>
  <c r="C29" i="4"/>
  <c r="C28" i="4" s="1"/>
  <c r="E28" i="4"/>
  <c r="D28" i="4"/>
  <c r="C24" i="4"/>
  <c r="C23" i="4" s="1"/>
  <c r="E23" i="4"/>
  <c r="D23" i="4"/>
  <c r="C37" i="4"/>
  <c r="C36" i="4" s="1"/>
  <c r="E36" i="4"/>
  <c r="D36" i="4"/>
  <c r="D57" i="4"/>
  <c r="D56" i="4" s="1"/>
  <c r="E57" i="4"/>
  <c r="E56" i="4" s="1"/>
  <c r="C59" i="4"/>
  <c r="C58" i="4"/>
  <c r="D52" i="4"/>
  <c r="C55" i="4"/>
  <c r="E54" i="4"/>
  <c r="E52" i="4" s="1"/>
  <c r="C42" i="4"/>
  <c r="C41" i="4" s="1"/>
  <c r="E41" i="4"/>
  <c r="D41" i="4"/>
  <c r="C40" i="4"/>
  <c r="C39" i="4" s="1"/>
  <c r="E39" i="4"/>
  <c r="D39" i="4"/>
  <c r="C45" i="4"/>
  <c r="C44" i="4" s="1"/>
  <c r="C43" i="4" s="1"/>
  <c r="E44" i="4"/>
  <c r="E43" i="4" s="1"/>
  <c r="D44" i="4"/>
  <c r="D43" i="4" s="1"/>
  <c r="E38" i="4" l="1"/>
  <c r="E35" i="4" s="1"/>
  <c r="C38" i="4"/>
  <c r="C35" i="4" s="1"/>
  <c r="C57" i="4"/>
  <c r="C56" i="4" s="1"/>
  <c r="D38" i="4"/>
  <c r="D35" i="4" s="1"/>
  <c r="C22" i="4"/>
  <c r="C21" i="4" s="1"/>
  <c r="E21" i="4"/>
  <c r="D21" i="4"/>
  <c r="D18" i="4"/>
  <c r="E18" i="4"/>
  <c r="C19" i="4"/>
  <c r="C20" i="4"/>
  <c r="C54" i="4"/>
  <c r="C51" i="4"/>
  <c r="C50" i="4" s="1"/>
  <c r="E50" i="4"/>
  <c r="D50" i="4"/>
  <c r="C53" i="4"/>
  <c r="C34" i="4"/>
  <c r="C33" i="4" s="1"/>
  <c r="C32" i="4" s="1"/>
  <c r="E33" i="4"/>
  <c r="E32" i="4" s="1"/>
  <c r="D33" i="4"/>
  <c r="D32" i="4" s="1"/>
  <c r="C27" i="4"/>
  <c r="C26" i="4" s="1"/>
  <c r="E26" i="4"/>
  <c r="D26" i="4"/>
  <c r="E13" i="4"/>
  <c r="D13" i="4"/>
  <c r="C14" i="4"/>
  <c r="C13" i="4" s="1"/>
  <c r="C52" i="4" l="1"/>
  <c r="C49" i="4" s="1"/>
  <c r="C18" i="4"/>
  <c r="E49" i="4"/>
  <c r="D49" i="4"/>
  <c r="C62" i="4"/>
  <c r="C61" i="4" s="1"/>
  <c r="C60" i="4" s="1"/>
  <c r="E61" i="4"/>
  <c r="E60" i="4" s="1"/>
  <c r="D61" i="4"/>
  <c r="D60" i="4" s="1"/>
  <c r="C31" i="4"/>
  <c r="C30" i="4" s="1"/>
  <c r="C25" i="4" s="1"/>
  <c r="E30" i="4"/>
  <c r="E25" i="4" s="1"/>
  <c r="D30" i="4"/>
  <c r="D25" i="4" s="1"/>
  <c r="C16" i="4"/>
  <c r="C15" i="4" s="1"/>
  <c r="E67" i="4"/>
  <c r="E66" i="4" s="1"/>
  <c r="C68" i="4"/>
  <c r="D12" i="4"/>
  <c r="E12" i="4"/>
  <c r="D67" i="4"/>
  <c r="D66" i="4" s="1"/>
  <c r="C13" i="3"/>
  <c r="C12" i="3" s="1"/>
  <c r="D69" i="4" l="1"/>
  <c r="E69" i="4"/>
  <c r="C12" i="4"/>
  <c r="C67" i="4"/>
  <c r="C66" i="4" s="1"/>
  <c r="C69" i="4" l="1"/>
  <c r="C11" i="3"/>
  <c r="C17" i="3" s="1"/>
</calcChain>
</file>

<file path=xl/sharedStrings.xml><?xml version="1.0" encoding="utf-8"?>
<sst xmlns="http://schemas.openxmlformats.org/spreadsheetml/2006/main" count="152" uniqueCount="126">
  <si>
    <t>PATVIRTINTA</t>
  </si>
  <si>
    <t>Skuodo rajono savivaldybės tarybos</t>
  </si>
  <si>
    <t>Eil. Nr.</t>
  </si>
  <si>
    <t xml:space="preserve"> Asignavimų valdytojo ir programos (priemonės) pavadinimas</t>
  </si>
  <si>
    <t>Iš viso</t>
  </si>
  <si>
    <t>1.</t>
  </si>
  <si>
    <t>1.1.</t>
  </si>
  <si>
    <t>1.1.1.</t>
  </si>
  <si>
    <t>2.</t>
  </si>
  <si>
    <t>Savivaldybės administracija</t>
  </si>
  <si>
    <t>2.1.</t>
  </si>
  <si>
    <t>2.1.1.</t>
  </si>
  <si>
    <t>Socialinės paramos ir sveikatos apsaugos paslaugų kokybės ir prieinamumo gerinimo programa Nr. 2</t>
  </si>
  <si>
    <t>______________________</t>
  </si>
  <si>
    <t>1.3.</t>
  </si>
  <si>
    <t>Nijolė Mackevičienė, (8 440)  45 554</t>
  </si>
  <si>
    <t>Eurais</t>
  </si>
  <si>
    <t>Klasifikacijos kodas</t>
  </si>
  <si>
    <t>Pavadinimas</t>
  </si>
  <si>
    <t>Suma</t>
  </si>
  <si>
    <t xml:space="preserve">Dotacijos </t>
  </si>
  <si>
    <t>1.3.4.</t>
  </si>
  <si>
    <t>Dotacijos iš kitų valdžios sektoriaus subjektų</t>
  </si>
  <si>
    <t>1.3.4.1.</t>
  </si>
  <si>
    <t xml:space="preserve">Dotacijos iš kitų valdžios sektoriaus subjektų einamiesiems tikslams </t>
  </si>
  <si>
    <t>Iš viso pajamų</t>
  </si>
  <si>
    <t>____________________________</t>
  </si>
  <si>
    <t>1.3.4.1.1.5.</t>
  </si>
  <si>
    <t>Kitos dotacijos einamiesiems tikslams, iš jų:</t>
  </si>
  <si>
    <t>Kultūros ir turizmo, sporto, jaunimo ir bendruomenių veiklos aktyvinimo programa Nr. 3</t>
  </si>
  <si>
    <t>3.</t>
  </si>
  <si>
    <t>3.1.</t>
  </si>
  <si>
    <t>3.1.1.</t>
  </si>
  <si>
    <t>4.</t>
  </si>
  <si>
    <t>4.1.</t>
  </si>
  <si>
    <t>4.1.1.</t>
  </si>
  <si>
    <t>1 priedas</t>
  </si>
  <si>
    <t>2 priedas</t>
  </si>
  <si>
    <t>Infrastruktūros ir investicijų plėtros programa Nr. 6</t>
  </si>
  <si>
    <t xml:space="preserve">           PATVIRTINTA</t>
  </si>
  <si>
    <t xml:space="preserve">SKUODO RAJONO SAVIVALDYBĖS 2024 METŲ BIUDŽETO ASIGNAVIMŲ PATIKSLINIMAS </t>
  </si>
  <si>
    <t>SKUODO RAJONO SAVIVALDYBĖS 2024 METŲ BIUDŽETO PAJAMŲ PATIKSLINIMAS</t>
  </si>
  <si>
    <t>Valstybės biudžeto lėšos</t>
  </si>
  <si>
    <t xml:space="preserve">Savivaldybės biudžeto lėšos savarankiškoms funkcijoms vykdyti </t>
  </si>
  <si>
    <t xml:space="preserve">Biudžeto valdymo skyrius ( asignavimų valdytojas - Savivaldybės meras ) </t>
  </si>
  <si>
    <t>6.1.1.5. Nepaskirstytų lėšų rezervas</t>
  </si>
  <si>
    <r>
      <t>Lėšos, skirtos išlaidoms, susijusioms su valstybinių ir savivaldybių mokyklų mokytojų, dirbančių pagal ikimokyklinio, priešmokyklinio, bendrojo ugdymo ir profesinio mokymo programas, personalo</t>
    </r>
    <r>
      <rPr>
        <sz val="10"/>
        <color rgb="FF000000"/>
        <rFont val="Times New Roman"/>
        <family val="1"/>
      </rPr>
      <t xml:space="preserve"> optimizavimu ir atnaujinimu, ap</t>
    </r>
    <r>
      <rPr>
        <sz val="10"/>
        <color indexed="8"/>
        <rFont val="Times New Roman"/>
        <family val="1"/>
      </rPr>
      <t>mokėti</t>
    </r>
  </si>
  <si>
    <t>Ugdymo kokybės ir mokymosi aplinkos užtikrinimo programa Nr. 1</t>
  </si>
  <si>
    <t>1.2.5.4. Skuodo rajono Ylakių vaikų lopšelio-darželio patalpų plėtra</t>
  </si>
  <si>
    <t>1.2.3.2. Nepaskirstytų lėšų rezervas</t>
  </si>
  <si>
    <t>Ylakių gimnazija</t>
  </si>
  <si>
    <t>1.1.1.3. Ugdymo proceso organizavimas ir vykdymas gimnazijose, vidurinio ugdymo mokyklose</t>
  </si>
  <si>
    <t>Ylakių vaikų lopšelis-darželis</t>
  </si>
  <si>
    <t>1.1.1.1. Ugdymo proceso organizavimas ir vykdymas lopšeliuose darželiuose</t>
  </si>
  <si>
    <t>Aleksandrijos seniūnija</t>
  </si>
  <si>
    <t>6.1.1.1. Gatvių apšvietimo užtikrinimas seniūnijose</t>
  </si>
  <si>
    <t>6.</t>
  </si>
  <si>
    <t>Skuodo miesto seniūnija</t>
  </si>
  <si>
    <t>6.1.</t>
  </si>
  <si>
    <t>6.1.1.</t>
  </si>
  <si>
    <t>2.1.4.2. Socialinio būsto ir savivaldybės būstų fondų plėtros programos įgyvendinimas</t>
  </si>
  <si>
    <t>2.1.2.7. Būsto šildymo išlaidų, geriamojo vandens išlaidų ir karšto vandens išlaidų kompensavimas</t>
  </si>
  <si>
    <t>6.1.1.2. Komunalinio ūkio plėtra seniūnijose</t>
  </si>
  <si>
    <t xml:space="preserve">3.1.1.4. Rajono įvaizdžio kūrimas ir palaikymas </t>
  </si>
  <si>
    <t>3.1.1.9. Skuodo miesto ir rajono šventinių renginių organizavimas</t>
  </si>
  <si>
    <t>Savivaldybės valdymo ir pagrindinių funkcijų vykdymo programa Nr. 4</t>
  </si>
  <si>
    <t>1.3.1.</t>
  </si>
  <si>
    <t>4.1.1.1. Savivaldybės administracijos veiklos užtikrinimas</t>
  </si>
  <si>
    <t>Notėnų seniūnija</t>
  </si>
  <si>
    <t>Mosėdžio seniūnija</t>
  </si>
  <si>
    <t>4.1.1.2. Seniūnijų veiklos užtikrinimas</t>
  </si>
  <si>
    <t>6.2.1.29. Skuodo miesto šiaurinio kvartalo kompleksinis sutvarkymas</t>
  </si>
  <si>
    <t>Šačių seniūnija</t>
  </si>
  <si>
    <t>6.2.2.6. Kelių priežiūros ir plėtros programos įgyvendinimas</t>
  </si>
  <si>
    <t>Ylakių seniūnija</t>
  </si>
  <si>
    <t>1.2.</t>
  </si>
  <si>
    <t>1.2.1.</t>
  </si>
  <si>
    <t>1.2.2.</t>
  </si>
  <si>
    <t>2.2.</t>
  </si>
  <si>
    <t>2.2.1.</t>
  </si>
  <si>
    <t>5.</t>
  </si>
  <si>
    <t>5.1.</t>
  </si>
  <si>
    <t>5.1.1.</t>
  </si>
  <si>
    <t>5.2.</t>
  </si>
  <si>
    <t>5.2.1.</t>
  </si>
  <si>
    <t>7.</t>
  </si>
  <si>
    <t>7.1.</t>
  </si>
  <si>
    <t>7.1.1.</t>
  </si>
  <si>
    <t>8.</t>
  </si>
  <si>
    <t>8.1.</t>
  </si>
  <si>
    <t>8.1.1.</t>
  </si>
  <si>
    <t>9.</t>
  </si>
  <si>
    <t>9.1.</t>
  </si>
  <si>
    <t>9.1.1.</t>
  </si>
  <si>
    <t>10.</t>
  </si>
  <si>
    <t>10.1.</t>
  </si>
  <si>
    <t>10.1.1.</t>
  </si>
  <si>
    <t>6.2.1.30. Rajonui svarbių ir perspektyvių teritorijų pritaikymas gyventojų poreikiams</t>
  </si>
  <si>
    <t>1.4.</t>
  </si>
  <si>
    <t>1.4.1.</t>
  </si>
  <si>
    <t>4.1.4.2. Nepaskirstytų lėšų rezervas</t>
  </si>
  <si>
    <t>Skuodo seniūnija</t>
  </si>
  <si>
    <t>2.3.</t>
  </si>
  <si>
    <t>2.3.1.</t>
  </si>
  <si>
    <t>8.2.</t>
  </si>
  <si>
    <t>8.2.1.</t>
  </si>
  <si>
    <t>8.2.2.</t>
  </si>
  <si>
    <t>8.2.3.</t>
  </si>
  <si>
    <t>9.1.2.</t>
  </si>
  <si>
    <t>11.</t>
  </si>
  <si>
    <t>11.1.</t>
  </si>
  <si>
    <t>11.1.1.</t>
  </si>
  <si>
    <t>Mosėdžio gimnazija</t>
  </si>
  <si>
    <t>12.</t>
  </si>
  <si>
    <t>12.1.</t>
  </si>
  <si>
    <t>12.1.1.</t>
  </si>
  <si>
    <t xml:space="preserve">                                          Skuodo rajono savivaldybės tarybos</t>
  </si>
  <si>
    <t xml:space="preserve">                                                            2024 m. birželio 18 d. sprendimu Nr. T10-127  </t>
  </si>
  <si>
    <t>2024 m. birželio 18 d. sprendimu Nr. T10-127</t>
  </si>
  <si>
    <t>Lėšos savivaldybės patirtoms užsieniečių, pasitraukusių iš Ukrainos dėl Rusijos Federacijos karinių veiksmų Ukrainoje, priėmimo išlaidoms kompensuoti</t>
  </si>
  <si>
    <t>1.3.2.</t>
  </si>
  <si>
    <t>1.5.</t>
  </si>
  <si>
    <t>1.5.1.</t>
  </si>
  <si>
    <t xml:space="preserve">2.1.6.1. Socialinės paramos priemonių įgyvendinimas </t>
  </si>
  <si>
    <t>PATIKSLINTAS PROJEKTAS</t>
  </si>
  <si>
    <t xml:space="preserve">                                       PATIKSLINTAS PROJEKTAS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</si>
</sst>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Calibri"/>
      <family val="2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  <charset val="186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  <charset val="186"/>
    </font>
    <font>
      <sz val="10"/>
      <color indexed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</font>
    <font>
      <b/>
      <sz val="11"/>
      <name val="Times New Roman"/>
      <family val="1"/>
      <charset val="186"/>
    </font>
    <font>
      <sz val="10"/>
      <color rgb="FF000000"/>
      <name val="Times New Roman"/>
      <family val="1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1" fontId="7" fillId="0" borderId="0" xfId="1" applyNumberFormat="1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1" fillId="0" borderId="6" xfId="0" applyFont="1" applyBorder="1"/>
    <xf numFmtId="0" fontId="6" fillId="0" borderId="3" xfId="0" applyFont="1" applyBorder="1"/>
    <xf numFmtId="0" fontId="11" fillId="0" borderId="0" xfId="0" applyFont="1" applyAlignment="1">
      <alignment horizontal="center"/>
    </xf>
    <xf numFmtId="1" fontId="11" fillId="0" borderId="0" xfId="0" applyNumberFormat="1" applyFont="1"/>
    <xf numFmtId="3" fontId="6" fillId="0" borderId="1" xfId="0" applyNumberFormat="1" applyFont="1" applyBorder="1"/>
    <xf numFmtId="3" fontId="8" fillId="2" borderId="1" xfId="0" applyNumberFormat="1" applyFont="1" applyFill="1" applyBorder="1"/>
    <xf numFmtId="3" fontId="6" fillId="0" borderId="4" xfId="0" applyNumberFormat="1" applyFont="1" applyBorder="1"/>
    <xf numFmtId="0" fontId="15" fillId="0" borderId="2" xfId="1" applyFont="1" applyBorder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49" fontId="13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left" vertical="center" wrapText="1"/>
    </xf>
    <xf numFmtId="0" fontId="14" fillId="0" borderId="1" xfId="1" applyFont="1" applyBorder="1" applyAlignment="1">
      <alignment horizontal="left" vertical="center"/>
    </xf>
    <xf numFmtId="3" fontId="14" fillId="0" borderId="1" xfId="1" applyNumberFormat="1" applyFont="1" applyBorder="1" applyAlignment="1">
      <alignment horizontal="center" vertical="center"/>
    </xf>
    <xf numFmtId="3" fontId="13" fillId="0" borderId="1" xfId="1" applyNumberFormat="1" applyFont="1" applyBorder="1" applyAlignment="1">
      <alignment horizontal="center" vertical="center"/>
    </xf>
    <xf numFmtId="0" fontId="13" fillId="0" borderId="0" xfId="1" applyFont="1" applyAlignment="1">
      <alignment horizontal="center"/>
    </xf>
    <xf numFmtId="1" fontId="13" fillId="0" borderId="0" xfId="1" applyNumberFormat="1" applyFont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49" fontId="14" fillId="0" borderId="1" xfId="1" applyNumberFormat="1" applyFont="1" applyBorder="1" applyAlignment="1">
      <alignment horizontal="center" vertical="center"/>
    </xf>
    <xf numFmtId="49" fontId="13" fillId="0" borderId="1" xfId="1" applyNumberFormat="1" applyFont="1" applyBorder="1" applyAlignment="1">
      <alignment horizontal="center" vertical="center"/>
    </xf>
    <xf numFmtId="3" fontId="7" fillId="0" borderId="1" xfId="0" applyNumberFormat="1" applyFont="1" applyBorder="1"/>
    <xf numFmtId="3" fontId="8" fillId="0" borderId="1" xfId="0" applyNumberFormat="1" applyFont="1" applyBorder="1"/>
    <xf numFmtId="0" fontId="10" fillId="0" borderId="5" xfId="0" applyFont="1" applyBorder="1" applyAlignment="1">
      <alignment wrapText="1"/>
    </xf>
    <xf numFmtId="0" fontId="7" fillId="0" borderId="0" xfId="1" applyFont="1" applyAlignment="1">
      <alignment horizontal="right" wrapText="1"/>
    </xf>
    <xf numFmtId="49" fontId="18" fillId="0" borderId="1" xfId="1" applyNumberFormat="1" applyFont="1" applyBorder="1" applyAlignment="1">
      <alignment horizontal="center"/>
    </xf>
    <xf numFmtId="0" fontId="18" fillId="0" borderId="2" xfId="1" applyFont="1" applyBorder="1" applyAlignment="1">
      <alignment wrapText="1"/>
    </xf>
    <xf numFmtId="0" fontId="13" fillId="2" borderId="2" xfId="1" applyFont="1" applyFill="1" applyBorder="1"/>
    <xf numFmtId="0" fontId="14" fillId="0" borderId="1" xfId="1" applyFont="1" applyBorder="1" applyAlignment="1">
      <alignment horizontal="center"/>
    </xf>
    <xf numFmtId="0" fontId="15" fillId="0" borderId="1" xfId="1" applyFont="1" applyBorder="1" applyAlignment="1">
      <alignment horizontal="left" wrapText="1"/>
    </xf>
    <xf numFmtId="0" fontId="13" fillId="0" borderId="1" xfId="1" applyFont="1" applyBorder="1" applyAlignment="1">
      <alignment horizontal="center"/>
    </xf>
    <xf numFmtId="49" fontId="14" fillId="0" borderId="1" xfId="1" applyNumberFormat="1" applyFont="1" applyBorder="1" applyAlignment="1">
      <alignment horizontal="center"/>
    </xf>
    <xf numFmtId="0" fontId="13" fillId="0" borderId="2" xfId="1" applyFont="1" applyBorder="1" applyAlignment="1">
      <alignment vertical="center" wrapText="1"/>
    </xf>
    <xf numFmtId="0" fontId="15" fillId="0" borderId="2" xfId="1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15" fillId="0" borderId="1" xfId="1" applyFont="1" applyBorder="1" applyAlignment="1">
      <alignment horizontal="left" vertical="center" wrapText="1"/>
    </xf>
    <xf numFmtId="0" fontId="13" fillId="0" borderId="2" xfId="1" applyFont="1" applyBorder="1"/>
    <xf numFmtId="0" fontId="14" fillId="0" borderId="1" xfId="1" applyFont="1" applyBorder="1" applyAlignment="1">
      <alignment horizontal="left"/>
    </xf>
    <xf numFmtId="49" fontId="20" fillId="0" borderId="1" xfId="0" applyNumberFormat="1" applyFont="1" applyBorder="1" applyAlignment="1">
      <alignment horizontal="left" wrapText="1"/>
    </xf>
    <xf numFmtId="49" fontId="16" fillId="0" borderId="1" xfId="0" applyNumberFormat="1" applyFont="1" applyBorder="1" applyAlignment="1">
      <alignment horizontal="left" wrapText="1"/>
    </xf>
    <xf numFmtId="0" fontId="13" fillId="0" borderId="1" xfId="1" applyFont="1" applyBorder="1" applyAlignment="1">
      <alignment horizontal="left"/>
    </xf>
    <xf numFmtId="49" fontId="21" fillId="3" borderId="1" xfId="0" applyNumberFormat="1" applyFont="1" applyFill="1" applyBorder="1" applyAlignment="1">
      <alignment horizontal="left" vertical="top" wrapText="1"/>
    </xf>
    <xf numFmtId="49" fontId="20" fillId="3" borderId="1" xfId="0" applyNumberFormat="1" applyFont="1" applyFill="1" applyBorder="1" applyAlignment="1">
      <alignment horizontal="left" vertical="top" wrapText="1"/>
    </xf>
    <xf numFmtId="0" fontId="12" fillId="4" borderId="11" xfId="0" applyFont="1" applyFill="1" applyBorder="1" applyAlignment="1">
      <alignment wrapText="1"/>
    </xf>
    <xf numFmtId="3" fontId="7" fillId="4" borderId="1" xfId="0" applyNumberFormat="1" applyFont="1" applyFill="1" applyBorder="1"/>
    <xf numFmtId="3" fontId="13" fillId="4" borderId="1" xfId="1" applyNumberFormat="1" applyFont="1" applyFill="1" applyBorder="1" applyAlignment="1">
      <alignment horizontal="center" vertical="center"/>
    </xf>
    <xf numFmtId="0" fontId="13" fillId="4" borderId="1" xfId="1" applyFont="1" applyFill="1" applyBorder="1" applyAlignment="1">
      <alignment horizontal="center" vertical="center"/>
    </xf>
    <xf numFmtId="49" fontId="16" fillId="4" borderId="12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1" fillId="0" borderId="1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1" applyFont="1" applyAlignment="1">
      <alignment horizontal="center" wrapText="1"/>
    </xf>
    <xf numFmtId="0" fontId="13" fillId="0" borderId="10" xfId="1" applyFont="1" applyBorder="1" applyAlignment="1">
      <alignment horizontal="center"/>
    </xf>
  </cellXfs>
  <cellStyles count="3">
    <cellStyle name="Įprastas" xfId="0" builtinId="0"/>
    <cellStyle name="Normal 2" xfId="2" xr:uid="{9FD68C6E-B7FD-4AE0-958E-C702A9EBE3F3}"/>
    <cellStyle name="Paprastas 2" xfId="1" xr:uid="{E3A22214-675A-4DCA-9EC7-FE1AAF8389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82443-BBE4-4203-AD58-634ABAC741C3}">
  <dimension ref="A1:C66"/>
  <sheetViews>
    <sheetView zoomScaleNormal="100" workbookViewId="0">
      <selection activeCell="E10" sqref="E10"/>
    </sheetView>
  </sheetViews>
  <sheetFormatPr defaultColWidth="9.109375" defaultRowHeight="13.2" x14ac:dyDescent="0.25"/>
  <cols>
    <col min="1" max="1" width="11" style="7" customWidth="1"/>
    <col min="2" max="2" width="50.5546875" style="7" customWidth="1"/>
    <col min="3" max="3" width="16.6640625" style="7" customWidth="1"/>
    <col min="4" max="16384" width="9.109375" style="7"/>
  </cols>
  <sheetData>
    <row r="1" spans="1:3" x14ac:dyDescent="0.25">
      <c r="B1" s="65" t="s">
        <v>125</v>
      </c>
      <c r="C1" s="65"/>
    </row>
    <row r="2" spans="1:3" x14ac:dyDescent="0.25">
      <c r="B2" s="65" t="s">
        <v>39</v>
      </c>
      <c r="C2" s="65"/>
    </row>
    <row r="3" spans="1:3" x14ac:dyDescent="0.25">
      <c r="B3" s="65" t="s">
        <v>116</v>
      </c>
      <c r="C3" s="65"/>
    </row>
    <row r="4" spans="1:3" x14ac:dyDescent="0.25">
      <c r="B4" s="65" t="s">
        <v>117</v>
      </c>
      <c r="C4" s="65"/>
    </row>
    <row r="5" spans="1:3" x14ac:dyDescent="0.25">
      <c r="B5" s="65" t="s">
        <v>36</v>
      </c>
      <c r="C5" s="65"/>
    </row>
    <row r="6" spans="1:3" ht="9" customHeight="1" x14ac:dyDescent="0.25"/>
    <row r="7" spans="1:3" x14ac:dyDescent="0.25">
      <c r="A7" s="67" t="s">
        <v>41</v>
      </c>
      <c r="B7" s="67"/>
      <c r="C7" s="67"/>
    </row>
    <row r="8" spans="1:3" ht="6.75" customHeight="1" x14ac:dyDescent="0.25"/>
    <row r="9" spans="1:3" ht="13.8" thickBot="1" x14ac:dyDescent="0.3">
      <c r="C9" s="8" t="s">
        <v>16</v>
      </c>
    </row>
    <row r="10" spans="1:3" ht="27.6" thickTop="1" thickBot="1" x14ac:dyDescent="0.3">
      <c r="A10" s="9" t="s">
        <v>17</v>
      </c>
      <c r="B10" s="10" t="s">
        <v>18</v>
      </c>
      <c r="C10" s="11" t="s">
        <v>19</v>
      </c>
    </row>
    <row r="11" spans="1:3" ht="13.8" thickTop="1" x14ac:dyDescent="0.25">
      <c r="A11" s="12" t="s">
        <v>14</v>
      </c>
      <c r="B11" s="12" t="s">
        <v>20</v>
      </c>
      <c r="C11" s="19">
        <f>C12</f>
        <v>16215</v>
      </c>
    </row>
    <row r="12" spans="1:3" x14ac:dyDescent="0.25">
      <c r="A12" s="12" t="s">
        <v>21</v>
      </c>
      <c r="B12" s="12" t="s">
        <v>22</v>
      </c>
      <c r="C12" s="19">
        <f>C13</f>
        <v>16215</v>
      </c>
    </row>
    <row r="13" spans="1:3" ht="26.4" x14ac:dyDescent="0.25">
      <c r="A13" s="13" t="s">
        <v>23</v>
      </c>
      <c r="B13" s="14" t="s">
        <v>24</v>
      </c>
      <c r="C13" s="20">
        <f>C14</f>
        <v>16215</v>
      </c>
    </row>
    <row r="14" spans="1:3" x14ac:dyDescent="0.25">
      <c r="A14" s="13" t="s">
        <v>27</v>
      </c>
      <c r="B14" s="40" t="s">
        <v>28</v>
      </c>
      <c r="C14" s="39">
        <f>C15+C16</f>
        <v>16215</v>
      </c>
    </row>
    <row r="15" spans="1:3" ht="52.8" x14ac:dyDescent="0.25">
      <c r="A15" s="13"/>
      <c r="B15" s="51" t="s">
        <v>46</v>
      </c>
      <c r="C15" s="38">
        <v>4252</v>
      </c>
    </row>
    <row r="16" spans="1:3" ht="40.200000000000003" thickBot="1" x14ac:dyDescent="0.3">
      <c r="A16" s="13"/>
      <c r="B16" s="60" t="s">
        <v>119</v>
      </c>
      <c r="C16" s="61">
        <v>11963</v>
      </c>
    </row>
    <row r="17" spans="1:3" ht="15" customHeight="1" thickBot="1" x14ac:dyDescent="0.3">
      <c r="A17" s="15"/>
      <c r="B17" s="16" t="s">
        <v>25</v>
      </c>
      <c r="C17" s="21">
        <f>C11</f>
        <v>16215</v>
      </c>
    </row>
    <row r="18" spans="1:3" x14ac:dyDescent="0.25">
      <c r="A18" s="66" t="s">
        <v>26</v>
      </c>
      <c r="B18" s="66"/>
      <c r="C18" s="66"/>
    </row>
    <row r="19" spans="1:3" x14ac:dyDescent="0.25">
      <c r="A19" s="17"/>
      <c r="B19" s="17"/>
      <c r="C19" s="17"/>
    </row>
    <row r="20" spans="1:3" x14ac:dyDescent="0.25">
      <c r="A20" s="17"/>
      <c r="B20" s="17"/>
      <c r="C20" s="17"/>
    </row>
    <row r="21" spans="1:3" x14ac:dyDescent="0.25">
      <c r="A21" s="17"/>
      <c r="B21" s="17"/>
      <c r="C21" s="17"/>
    </row>
    <row r="22" spans="1:3" x14ac:dyDescent="0.25">
      <c r="A22" s="17"/>
      <c r="B22" s="17"/>
      <c r="C22" s="17"/>
    </row>
    <row r="23" spans="1:3" x14ac:dyDescent="0.25">
      <c r="A23" s="17"/>
      <c r="B23" s="17"/>
      <c r="C23" s="17"/>
    </row>
    <row r="24" spans="1:3" x14ac:dyDescent="0.25">
      <c r="A24" s="17"/>
      <c r="B24" s="17"/>
      <c r="C24" s="17"/>
    </row>
    <row r="25" spans="1:3" x14ac:dyDescent="0.25">
      <c r="A25" s="17"/>
      <c r="B25" s="17"/>
      <c r="C25" s="17"/>
    </row>
    <row r="26" spans="1:3" x14ac:dyDescent="0.25">
      <c r="A26" s="17"/>
      <c r="B26" s="17"/>
      <c r="C26" s="17"/>
    </row>
    <row r="27" spans="1:3" x14ac:dyDescent="0.25">
      <c r="A27" s="17"/>
      <c r="B27" s="17"/>
      <c r="C27" s="17"/>
    </row>
    <row r="28" spans="1:3" x14ac:dyDescent="0.25">
      <c r="A28" s="17"/>
      <c r="B28" s="17"/>
      <c r="C28" s="17"/>
    </row>
    <row r="29" spans="1:3" x14ac:dyDescent="0.25">
      <c r="A29" s="17"/>
      <c r="B29" s="17"/>
      <c r="C29" s="17"/>
    </row>
    <row r="30" spans="1:3" x14ac:dyDescent="0.25">
      <c r="A30" s="17"/>
      <c r="B30" s="17"/>
      <c r="C30" s="17"/>
    </row>
    <row r="31" spans="1:3" x14ac:dyDescent="0.25">
      <c r="A31" s="17"/>
      <c r="B31" s="17"/>
      <c r="C31" s="17"/>
    </row>
    <row r="32" spans="1:3" x14ac:dyDescent="0.25">
      <c r="A32" s="17"/>
      <c r="B32" s="17"/>
      <c r="C32" s="17"/>
    </row>
    <row r="33" spans="1:3" x14ac:dyDescent="0.25">
      <c r="A33" s="17"/>
      <c r="B33" s="17"/>
      <c r="C33" s="17"/>
    </row>
    <row r="34" spans="1:3" x14ac:dyDescent="0.25">
      <c r="A34" s="17"/>
      <c r="B34" s="17"/>
      <c r="C34" s="17"/>
    </row>
    <row r="35" spans="1:3" x14ac:dyDescent="0.25">
      <c r="A35" s="17"/>
      <c r="B35" s="17"/>
      <c r="C35" s="17"/>
    </row>
    <row r="36" spans="1:3" x14ac:dyDescent="0.25">
      <c r="A36" s="17"/>
      <c r="B36" s="17"/>
      <c r="C36" s="17"/>
    </row>
    <row r="37" spans="1:3" x14ac:dyDescent="0.25">
      <c r="A37" s="17"/>
      <c r="B37" s="17"/>
      <c r="C37" s="17"/>
    </row>
    <row r="38" spans="1:3" x14ac:dyDescent="0.25">
      <c r="A38" s="17"/>
      <c r="B38" s="17"/>
      <c r="C38" s="17"/>
    </row>
    <row r="39" spans="1:3" x14ac:dyDescent="0.25">
      <c r="A39" s="17"/>
      <c r="B39" s="17"/>
      <c r="C39" s="17"/>
    </row>
    <row r="40" spans="1:3" x14ac:dyDescent="0.25">
      <c r="A40" s="17"/>
      <c r="B40" s="17"/>
      <c r="C40" s="17"/>
    </row>
    <row r="41" spans="1:3" x14ac:dyDescent="0.25">
      <c r="A41" s="17"/>
      <c r="B41" s="17"/>
      <c r="C41" s="17"/>
    </row>
    <row r="42" spans="1:3" x14ac:dyDescent="0.25">
      <c r="A42" s="17"/>
      <c r="B42" s="17"/>
      <c r="C42" s="17"/>
    </row>
    <row r="43" spans="1:3" x14ac:dyDescent="0.25">
      <c r="A43" s="17"/>
      <c r="B43" s="17"/>
      <c r="C43" s="17"/>
    </row>
    <row r="44" spans="1:3" x14ac:dyDescent="0.25">
      <c r="A44" s="17"/>
      <c r="B44" s="17"/>
      <c r="C44" s="17"/>
    </row>
    <row r="45" spans="1:3" x14ac:dyDescent="0.25">
      <c r="A45" s="7" t="s">
        <v>15</v>
      </c>
      <c r="C45" s="17"/>
    </row>
    <row r="46" spans="1:3" x14ac:dyDescent="0.25">
      <c r="A46" s="17"/>
      <c r="B46" s="17"/>
      <c r="C46" s="17"/>
    </row>
    <row r="47" spans="1:3" x14ac:dyDescent="0.25">
      <c r="A47" s="17"/>
      <c r="B47" s="17"/>
      <c r="C47" s="17"/>
    </row>
    <row r="48" spans="1:3" x14ac:dyDescent="0.25">
      <c r="A48" s="17"/>
      <c r="B48" s="17"/>
      <c r="C48" s="17"/>
    </row>
    <row r="49" spans="1:3" x14ac:dyDescent="0.25">
      <c r="A49" s="17"/>
      <c r="B49" s="17"/>
      <c r="C49" s="17"/>
    </row>
    <row r="50" spans="1:3" x14ac:dyDescent="0.25">
      <c r="A50" s="17"/>
      <c r="B50" s="17"/>
      <c r="C50" s="17"/>
    </row>
    <row r="51" spans="1:3" x14ac:dyDescent="0.25">
      <c r="A51" s="17"/>
      <c r="B51" s="17"/>
      <c r="C51" s="17"/>
    </row>
    <row r="52" spans="1:3" x14ac:dyDescent="0.25">
      <c r="A52" s="17"/>
      <c r="B52" s="17"/>
      <c r="C52" s="17"/>
    </row>
    <row r="53" spans="1:3" x14ac:dyDescent="0.25">
      <c r="A53" s="17"/>
      <c r="B53" s="17"/>
      <c r="C53" s="17"/>
    </row>
    <row r="54" spans="1:3" x14ac:dyDescent="0.25">
      <c r="A54" s="17"/>
      <c r="B54" s="17"/>
      <c r="C54" s="17"/>
    </row>
    <row r="55" spans="1:3" x14ac:dyDescent="0.25">
      <c r="A55" s="17"/>
      <c r="B55" s="17"/>
      <c r="C55" s="17"/>
    </row>
    <row r="56" spans="1:3" ht="12.75" customHeight="1" x14ac:dyDescent="0.25"/>
    <row r="57" spans="1:3" ht="12.75" customHeight="1" x14ac:dyDescent="0.25"/>
    <row r="58" spans="1:3" ht="12.75" customHeight="1" x14ac:dyDescent="0.25"/>
    <row r="59" spans="1:3" ht="12.75" customHeight="1" x14ac:dyDescent="0.25"/>
    <row r="60" spans="1:3" ht="12.75" customHeight="1" x14ac:dyDescent="0.25">
      <c r="C60" s="18"/>
    </row>
    <row r="61" spans="1:3" ht="12.75" customHeight="1" x14ac:dyDescent="0.25"/>
    <row r="62" spans="1:3" ht="12.75" customHeight="1" x14ac:dyDescent="0.25"/>
    <row r="63" spans="1:3" ht="12.75" customHeight="1" x14ac:dyDescent="0.25"/>
    <row r="64" spans="1:3" ht="12.75" customHeight="1" x14ac:dyDescent="0.25"/>
    <row r="65" ht="12.75" customHeight="1" x14ac:dyDescent="0.25"/>
    <row r="66" ht="12.75" customHeight="1" x14ac:dyDescent="0.25"/>
  </sheetData>
  <mergeCells count="7">
    <mergeCell ref="B1:C1"/>
    <mergeCell ref="A18:C18"/>
    <mergeCell ref="B2:C2"/>
    <mergeCell ref="B3:C3"/>
    <mergeCell ref="B4:C4"/>
    <mergeCell ref="A7:C7"/>
    <mergeCell ref="B5:C5"/>
  </mergeCells>
  <printOptions horizontalCentered="1"/>
  <pageMargins left="1.1811023622047245" right="0.39370078740157483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8443-3989-4DAF-91FE-28E881D87C0C}">
  <sheetPr>
    <pageSetUpPr fitToPage="1"/>
  </sheetPr>
  <dimension ref="A1:E99"/>
  <sheetViews>
    <sheetView showZeros="0" tabSelected="1" zoomScaleNormal="100" workbookViewId="0">
      <selection activeCell="C2" sqref="C2"/>
    </sheetView>
  </sheetViews>
  <sheetFormatPr defaultColWidth="9.109375" defaultRowHeight="13.2" x14ac:dyDescent="0.25"/>
  <cols>
    <col min="1" max="1" width="6.109375" style="1" customWidth="1"/>
    <col min="2" max="2" width="53.5546875" style="1" customWidth="1"/>
    <col min="3" max="5" width="15.6640625" style="1" customWidth="1"/>
    <col min="6" max="16384" width="9.109375" style="1"/>
  </cols>
  <sheetData>
    <row r="1" spans="1:5" ht="13.8" x14ac:dyDescent="0.25">
      <c r="C1" s="2" t="s">
        <v>124</v>
      </c>
    </row>
    <row r="2" spans="1:5" ht="14.25" customHeight="1" x14ac:dyDescent="0.25">
      <c r="C2" s="2" t="s">
        <v>0</v>
      </c>
      <c r="D2" s="2"/>
    </row>
    <row r="3" spans="1:5" ht="13.8" x14ac:dyDescent="0.25">
      <c r="C3" s="3" t="s">
        <v>1</v>
      </c>
      <c r="D3" s="3"/>
    </row>
    <row r="4" spans="1:5" ht="13.8" x14ac:dyDescent="0.25">
      <c r="C4" s="3" t="s">
        <v>118</v>
      </c>
      <c r="D4" s="3"/>
    </row>
    <row r="5" spans="1:5" x14ac:dyDescent="0.25">
      <c r="C5" s="1" t="s">
        <v>37</v>
      </c>
    </row>
    <row r="6" spans="1:5" x14ac:dyDescent="0.25">
      <c r="C6" s="4"/>
    </row>
    <row r="7" spans="1:5" ht="15.75" customHeight="1" x14ac:dyDescent="0.3">
      <c r="A7" s="68" t="s">
        <v>40</v>
      </c>
      <c r="B7" s="68"/>
      <c r="C7" s="68"/>
      <c r="D7" s="68"/>
      <c r="E7" s="68"/>
    </row>
    <row r="8" spans="1:5" x14ac:dyDescent="0.25">
      <c r="B8" s="5"/>
      <c r="C8" s="5"/>
    </row>
    <row r="9" spans="1:5" x14ac:dyDescent="0.25">
      <c r="B9" s="5"/>
      <c r="C9" s="41"/>
      <c r="D9" s="41"/>
      <c r="E9" s="41" t="s">
        <v>16</v>
      </c>
    </row>
    <row r="10" spans="1:5" ht="63.75" customHeight="1" x14ac:dyDescent="0.25">
      <c r="A10" s="24" t="s">
        <v>2</v>
      </c>
      <c r="B10" s="23" t="s">
        <v>3</v>
      </c>
      <c r="C10" s="23" t="s">
        <v>4</v>
      </c>
      <c r="D10" s="23" t="s">
        <v>42</v>
      </c>
      <c r="E10" s="23" t="s">
        <v>43</v>
      </c>
    </row>
    <row r="11" spans="1:5" x14ac:dyDescent="0.25">
      <c r="A11" s="26">
        <v>1</v>
      </c>
      <c r="B11" s="26">
        <v>2</v>
      </c>
      <c r="C11" s="27">
        <v>3</v>
      </c>
      <c r="D11" s="27">
        <v>4</v>
      </c>
      <c r="E11" s="27">
        <v>5</v>
      </c>
    </row>
    <row r="12" spans="1:5" ht="13.8" x14ac:dyDescent="0.25">
      <c r="A12" s="34" t="s">
        <v>5</v>
      </c>
      <c r="B12" s="29" t="s">
        <v>9</v>
      </c>
      <c r="C12" s="30">
        <f>C13+C15+C18+C21+C23</f>
        <v>293733</v>
      </c>
      <c r="D12" s="30">
        <f t="shared" ref="D12:E12" si="0">D13+D15+D18+D21+D23</f>
        <v>11963</v>
      </c>
      <c r="E12" s="30">
        <f t="shared" si="0"/>
        <v>281770</v>
      </c>
    </row>
    <row r="13" spans="1:5" ht="27.6" x14ac:dyDescent="0.25">
      <c r="A13" s="34" t="s">
        <v>6</v>
      </c>
      <c r="B13" s="50" t="s">
        <v>47</v>
      </c>
      <c r="C13" s="30">
        <f>C14</f>
        <v>43000</v>
      </c>
      <c r="D13" s="30">
        <f>D14</f>
        <v>0</v>
      </c>
      <c r="E13" s="30">
        <f>E14</f>
        <v>43000</v>
      </c>
    </row>
    <row r="14" spans="1:5" ht="27.6" x14ac:dyDescent="0.25">
      <c r="A14" s="35" t="s">
        <v>7</v>
      </c>
      <c r="B14" s="49" t="s">
        <v>48</v>
      </c>
      <c r="C14" s="31">
        <f>D14+E14</f>
        <v>43000</v>
      </c>
      <c r="D14" s="31"/>
      <c r="E14" s="31">
        <v>43000</v>
      </c>
    </row>
    <row r="15" spans="1:5" ht="27.6" x14ac:dyDescent="0.25">
      <c r="A15" s="34" t="s">
        <v>75</v>
      </c>
      <c r="B15" s="22" t="s">
        <v>12</v>
      </c>
      <c r="C15" s="30">
        <f>C16+C17</f>
        <v>-22011</v>
      </c>
      <c r="D15" s="30">
        <f t="shared" ref="D15:E15" si="1">D16+D17</f>
        <v>11963</v>
      </c>
      <c r="E15" s="30">
        <f t="shared" si="1"/>
        <v>-33974</v>
      </c>
    </row>
    <row r="16" spans="1:5" ht="27.6" x14ac:dyDescent="0.25">
      <c r="A16" s="35" t="s">
        <v>76</v>
      </c>
      <c r="B16" s="56" t="s">
        <v>61</v>
      </c>
      <c r="C16" s="31">
        <f>D16+E16</f>
        <v>-33974</v>
      </c>
      <c r="D16" s="31"/>
      <c r="E16" s="31">
        <v>-33974</v>
      </c>
    </row>
    <row r="17" spans="1:5" ht="13.8" x14ac:dyDescent="0.25">
      <c r="A17" s="63" t="s">
        <v>77</v>
      </c>
      <c r="B17" s="64" t="s">
        <v>123</v>
      </c>
      <c r="C17" s="62">
        <f>D17+E17</f>
        <v>11963</v>
      </c>
      <c r="D17" s="62">
        <v>11963</v>
      </c>
      <c r="E17" s="62"/>
    </row>
    <row r="18" spans="1:5" ht="27.6" x14ac:dyDescent="0.25">
      <c r="A18" s="34" t="s">
        <v>14</v>
      </c>
      <c r="B18" s="46" t="s">
        <v>29</v>
      </c>
      <c r="C18" s="30">
        <f>C19+C20</f>
        <v>0</v>
      </c>
      <c r="D18" s="30">
        <f t="shared" ref="D18:E18" si="2">D19+D20</f>
        <v>0</v>
      </c>
      <c r="E18" s="30">
        <f t="shared" si="2"/>
        <v>0</v>
      </c>
    </row>
    <row r="19" spans="1:5" ht="15.6" x14ac:dyDescent="0.25">
      <c r="A19" s="35" t="s">
        <v>66</v>
      </c>
      <c r="B19" s="58" t="s">
        <v>63</v>
      </c>
      <c r="C19" s="31">
        <f t="shared" ref="C19:C20" si="3">D19+E19</f>
        <v>-1590</v>
      </c>
      <c r="D19" s="31"/>
      <c r="E19" s="31">
        <v>-1590</v>
      </c>
    </row>
    <row r="20" spans="1:5" ht="31.2" x14ac:dyDescent="0.25">
      <c r="A20" s="35" t="s">
        <v>120</v>
      </c>
      <c r="B20" s="58" t="s">
        <v>64</v>
      </c>
      <c r="C20" s="31">
        <f t="shared" si="3"/>
        <v>1590</v>
      </c>
      <c r="D20" s="31"/>
      <c r="E20" s="31">
        <v>1590</v>
      </c>
    </row>
    <row r="21" spans="1:5" ht="27.6" x14ac:dyDescent="0.25">
      <c r="A21" s="45" t="s">
        <v>98</v>
      </c>
      <c r="B21" s="46" t="s">
        <v>65</v>
      </c>
      <c r="C21" s="30">
        <f>C22</f>
        <v>-462</v>
      </c>
      <c r="D21" s="30">
        <f>D22</f>
        <v>0</v>
      </c>
      <c r="E21" s="30">
        <f>E22</f>
        <v>-462</v>
      </c>
    </row>
    <row r="22" spans="1:5" ht="13.8" x14ac:dyDescent="0.25">
      <c r="A22" s="47" t="s">
        <v>99</v>
      </c>
      <c r="B22" s="56" t="s">
        <v>67</v>
      </c>
      <c r="C22" s="31">
        <f>D22+E22</f>
        <v>-462</v>
      </c>
      <c r="D22" s="31"/>
      <c r="E22" s="31">
        <v>-462</v>
      </c>
    </row>
    <row r="23" spans="1:5" ht="13.8" x14ac:dyDescent="0.25">
      <c r="A23" s="36" t="s">
        <v>121</v>
      </c>
      <c r="B23" s="52" t="s">
        <v>38</v>
      </c>
      <c r="C23" s="30">
        <f>C24</f>
        <v>273206</v>
      </c>
      <c r="D23" s="30">
        <f>D24</f>
        <v>0</v>
      </c>
      <c r="E23" s="30">
        <f>E24</f>
        <v>273206</v>
      </c>
    </row>
    <row r="24" spans="1:5" ht="27.6" x14ac:dyDescent="0.25">
      <c r="A24" s="47" t="s">
        <v>122</v>
      </c>
      <c r="B24" s="59" t="s">
        <v>97</v>
      </c>
      <c r="C24" s="31">
        <f>D24+E24</f>
        <v>273206</v>
      </c>
      <c r="D24" s="31"/>
      <c r="E24" s="31">
        <v>273206</v>
      </c>
    </row>
    <row r="25" spans="1:5" ht="27.6" x14ac:dyDescent="0.25">
      <c r="A25" s="42" t="s">
        <v>8</v>
      </c>
      <c r="B25" s="43" t="s">
        <v>44</v>
      </c>
      <c r="C25" s="30">
        <f>C26+C28+C30</f>
        <v>-571498</v>
      </c>
      <c r="D25" s="30">
        <f t="shared" ref="D25:E25" si="4">D26+D28+D30</f>
        <v>4252</v>
      </c>
      <c r="E25" s="30">
        <f t="shared" si="4"/>
        <v>-575750</v>
      </c>
    </row>
    <row r="26" spans="1:5" ht="27.6" x14ac:dyDescent="0.25">
      <c r="A26" s="45" t="s">
        <v>10</v>
      </c>
      <c r="B26" s="50" t="s">
        <v>47</v>
      </c>
      <c r="C26" s="30">
        <f>C27</f>
        <v>4252</v>
      </c>
      <c r="D26" s="30">
        <f t="shared" ref="D26:D30" si="5">D27</f>
        <v>4252</v>
      </c>
      <c r="E26" s="30">
        <f t="shared" ref="E26:E30" si="6">E27</f>
        <v>0</v>
      </c>
    </row>
    <row r="27" spans="1:5" ht="13.8" x14ac:dyDescent="0.25">
      <c r="A27" s="47" t="s">
        <v>11</v>
      </c>
      <c r="B27" s="44" t="s">
        <v>49</v>
      </c>
      <c r="C27" s="31">
        <f>D27+E27</f>
        <v>4252</v>
      </c>
      <c r="D27" s="31">
        <v>4252</v>
      </c>
      <c r="E27" s="31"/>
    </row>
    <row r="28" spans="1:5" ht="27.6" x14ac:dyDescent="0.25">
      <c r="A28" s="36" t="s">
        <v>78</v>
      </c>
      <c r="B28" s="46" t="s">
        <v>65</v>
      </c>
      <c r="C28" s="30">
        <f>C29</f>
        <v>-212500</v>
      </c>
      <c r="D28" s="30">
        <f t="shared" ref="D28:E28" si="7">D29</f>
        <v>0</v>
      </c>
      <c r="E28" s="30">
        <f t="shared" si="7"/>
        <v>-212500</v>
      </c>
    </row>
    <row r="29" spans="1:5" ht="13.8" x14ac:dyDescent="0.25">
      <c r="A29" s="25" t="s">
        <v>79</v>
      </c>
      <c r="B29" s="44" t="s">
        <v>100</v>
      </c>
      <c r="C29" s="31">
        <f>D29+E29</f>
        <v>-212500</v>
      </c>
      <c r="D29" s="31"/>
      <c r="E29" s="31">
        <v>-212500</v>
      </c>
    </row>
    <row r="30" spans="1:5" ht="13.8" x14ac:dyDescent="0.25">
      <c r="A30" s="45" t="s">
        <v>102</v>
      </c>
      <c r="B30" s="46" t="s">
        <v>38</v>
      </c>
      <c r="C30" s="30">
        <f>C31</f>
        <v>-363250</v>
      </c>
      <c r="D30" s="30">
        <f t="shared" si="5"/>
        <v>0</v>
      </c>
      <c r="E30" s="30">
        <f t="shared" si="6"/>
        <v>-363250</v>
      </c>
    </row>
    <row r="31" spans="1:5" ht="13.8" x14ac:dyDescent="0.25">
      <c r="A31" s="47" t="s">
        <v>103</v>
      </c>
      <c r="B31" s="44" t="s">
        <v>45</v>
      </c>
      <c r="C31" s="31">
        <f>D31+E31</f>
        <v>-363250</v>
      </c>
      <c r="D31" s="31"/>
      <c r="E31" s="31">
        <f>-360855-2395</f>
        <v>-363250</v>
      </c>
    </row>
    <row r="32" spans="1:5" ht="13.8" x14ac:dyDescent="0.25">
      <c r="A32" s="36" t="s">
        <v>30</v>
      </c>
      <c r="B32" s="29" t="s">
        <v>54</v>
      </c>
      <c r="C32" s="30">
        <f>C33</f>
        <v>39265</v>
      </c>
      <c r="D32" s="30">
        <f t="shared" ref="D32:E44" si="8">D33</f>
        <v>0</v>
      </c>
      <c r="E32" s="30">
        <f t="shared" si="8"/>
        <v>39265</v>
      </c>
    </row>
    <row r="33" spans="1:5" ht="13.8" x14ac:dyDescent="0.25">
      <c r="A33" s="36" t="s">
        <v>31</v>
      </c>
      <c r="B33" s="52" t="s">
        <v>38</v>
      </c>
      <c r="C33" s="30">
        <f>C34</f>
        <v>39265</v>
      </c>
      <c r="D33" s="30">
        <f t="shared" si="8"/>
        <v>0</v>
      </c>
      <c r="E33" s="30">
        <f t="shared" si="8"/>
        <v>39265</v>
      </c>
    </row>
    <row r="34" spans="1:5" ht="13.8" x14ac:dyDescent="0.25">
      <c r="A34" s="25" t="s">
        <v>32</v>
      </c>
      <c r="B34" s="53" t="s">
        <v>55</v>
      </c>
      <c r="C34" s="31">
        <f>D34+E34</f>
        <v>39265</v>
      </c>
      <c r="D34" s="31"/>
      <c r="E34" s="31">
        <v>39265</v>
      </c>
    </row>
    <row r="35" spans="1:5" ht="13.8" x14ac:dyDescent="0.25">
      <c r="A35" s="36" t="s">
        <v>33</v>
      </c>
      <c r="B35" s="29" t="s">
        <v>74</v>
      </c>
      <c r="C35" s="30">
        <f>C36+C38</f>
        <v>72340</v>
      </c>
      <c r="D35" s="30">
        <f t="shared" ref="D35" si="9">D36+D38</f>
        <v>0</v>
      </c>
      <c r="E35" s="30">
        <f t="shared" ref="E35" si="10">E36+E38</f>
        <v>72340</v>
      </c>
    </row>
    <row r="36" spans="1:5" ht="27.6" x14ac:dyDescent="0.25">
      <c r="A36" s="36" t="s">
        <v>34</v>
      </c>
      <c r="B36" s="46" t="s">
        <v>65</v>
      </c>
      <c r="C36" s="30">
        <f>C37</f>
        <v>72340</v>
      </c>
      <c r="D36" s="30">
        <f t="shared" si="8"/>
        <v>0</v>
      </c>
      <c r="E36" s="30">
        <f t="shared" si="8"/>
        <v>72340</v>
      </c>
    </row>
    <row r="37" spans="1:5" ht="13.8" x14ac:dyDescent="0.25">
      <c r="A37" s="25" t="s">
        <v>35</v>
      </c>
      <c r="B37" s="57" t="s">
        <v>70</v>
      </c>
      <c r="C37" s="31">
        <f>D37+E37</f>
        <v>72340</v>
      </c>
      <c r="D37" s="31"/>
      <c r="E37" s="31">
        <v>72340</v>
      </c>
    </row>
    <row r="38" spans="1:5" ht="13.8" x14ac:dyDescent="0.25">
      <c r="A38" s="36" t="s">
        <v>80</v>
      </c>
      <c r="B38" s="29" t="s">
        <v>69</v>
      </c>
      <c r="C38" s="30">
        <f>C39+C41</f>
        <v>0</v>
      </c>
      <c r="D38" s="30">
        <f t="shared" ref="D38:E38" si="11">D39+D41</f>
        <v>0</v>
      </c>
      <c r="E38" s="30">
        <f t="shared" si="11"/>
        <v>0</v>
      </c>
    </row>
    <row r="39" spans="1:5" ht="27.6" x14ac:dyDescent="0.25">
      <c r="A39" s="36" t="s">
        <v>81</v>
      </c>
      <c r="B39" s="46" t="s">
        <v>65</v>
      </c>
      <c r="C39" s="30">
        <f>C40</f>
        <v>-1020</v>
      </c>
      <c r="D39" s="30">
        <f t="shared" si="8"/>
        <v>0</v>
      </c>
      <c r="E39" s="30">
        <f t="shared" si="8"/>
        <v>-1020</v>
      </c>
    </row>
    <row r="40" spans="1:5" ht="13.8" x14ac:dyDescent="0.25">
      <c r="A40" s="25" t="s">
        <v>82</v>
      </c>
      <c r="B40" s="57" t="s">
        <v>70</v>
      </c>
      <c r="C40" s="31">
        <f>D40+E40</f>
        <v>-1020</v>
      </c>
      <c r="D40" s="31"/>
      <c r="E40" s="31">
        <v>-1020</v>
      </c>
    </row>
    <row r="41" spans="1:5" ht="13.8" x14ac:dyDescent="0.25">
      <c r="A41" s="36" t="s">
        <v>83</v>
      </c>
      <c r="B41" s="52" t="s">
        <v>38</v>
      </c>
      <c r="C41" s="30">
        <f>C42</f>
        <v>1020</v>
      </c>
      <c r="D41" s="30">
        <f t="shared" si="8"/>
        <v>0</v>
      </c>
      <c r="E41" s="30">
        <f t="shared" si="8"/>
        <v>1020</v>
      </c>
    </row>
    <row r="42" spans="1:5" ht="13.8" x14ac:dyDescent="0.25">
      <c r="A42" s="25" t="s">
        <v>84</v>
      </c>
      <c r="B42" s="53" t="s">
        <v>55</v>
      </c>
      <c r="C42" s="31">
        <f>D42+E42</f>
        <v>1020</v>
      </c>
      <c r="D42" s="31"/>
      <c r="E42" s="31">
        <v>1020</v>
      </c>
    </row>
    <row r="43" spans="1:5" ht="13.8" x14ac:dyDescent="0.25">
      <c r="A43" s="48" t="s">
        <v>56</v>
      </c>
      <c r="B43" s="54" t="s">
        <v>68</v>
      </c>
      <c r="C43" s="30">
        <f>C44</f>
        <v>9974</v>
      </c>
      <c r="D43" s="30">
        <f t="shared" si="8"/>
        <v>0</v>
      </c>
      <c r="E43" s="30">
        <f t="shared" si="8"/>
        <v>9974</v>
      </c>
    </row>
    <row r="44" spans="1:5" ht="27.6" x14ac:dyDescent="0.25">
      <c r="A44" s="45" t="s">
        <v>58</v>
      </c>
      <c r="B44" s="22" t="s">
        <v>12</v>
      </c>
      <c r="C44" s="30">
        <f>C45</f>
        <v>9974</v>
      </c>
      <c r="D44" s="30">
        <f t="shared" si="8"/>
        <v>0</v>
      </c>
      <c r="E44" s="30">
        <f t="shared" si="8"/>
        <v>9974</v>
      </c>
    </row>
    <row r="45" spans="1:5" ht="27.6" x14ac:dyDescent="0.25">
      <c r="A45" s="25" t="s">
        <v>59</v>
      </c>
      <c r="B45" s="55" t="s">
        <v>60</v>
      </c>
      <c r="C45" s="31">
        <f>D45+E45</f>
        <v>9974</v>
      </c>
      <c r="D45" s="31"/>
      <c r="E45" s="31">
        <v>9974</v>
      </c>
    </row>
    <row r="46" spans="1:5" ht="13.8" x14ac:dyDescent="0.25">
      <c r="A46" s="48" t="s">
        <v>85</v>
      </c>
      <c r="B46" s="54" t="s">
        <v>101</v>
      </c>
      <c r="C46" s="30">
        <f>C47</f>
        <v>23614</v>
      </c>
      <c r="D46" s="30">
        <f t="shared" ref="D46:E46" si="12">D47</f>
        <v>0</v>
      </c>
      <c r="E46" s="30">
        <f t="shared" si="12"/>
        <v>23614</v>
      </c>
    </row>
    <row r="47" spans="1:5" ht="13.8" x14ac:dyDescent="0.25">
      <c r="A47" s="45" t="s">
        <v>86</v>
      </c>
      <c r="B47" s="52" t="s">
        <v>38</v>
      </c>
      <c r="C47" s="30">
        <f>C48</f>
        <v>23614</v>
      </c>
      <c r="D47" s="30">
        <f t="shared" ref="D47:E47" si="13">D48</f>
        <v>0</v>
      </c>
      <c r="E47" s="30">
        <f t="shared" si="13"/>
        <v>23614</v>
      </c>
    </row>
    <row r="48" spans="1:5" ht="13.8" x14ac:dyDescent="0.25">
      <c r="A48" s="25" t="s">
        <v>87</v>
      </c>
      <c r="B48" s="53" t="s">
        <v>55</v>
      </c>
      <c r="C48" s="31">
        <f>D48+E48</f>
        <v>23614</v>
      </c>
      <c r="D48" s="31"/>
      <c r="E48" s="31">
        <v>23614</v>
      </c>
    </row>
    <row r="49" spans="1:5" ht="13.8" x14ac:dyDescent="0.25">
      <c r="A49" s="48" t="s">
        <v>88</v>
      </c>
      <c r="B49" s="54" t="s">
        <v>57</v>
      </c>
      <c r="C49" s="30">
        <f>C50+C52</f>
        <v>42062</v>
      </c>
      <c r="D49" s="30">
        <f t="shared" ref="D49:E49" si="14">D50+D52</f>
        <v>0</v>
      </c>
      <c r="E49" s="30">
        <f t="shared" si="14"/>
        <v>42062</v>
      </c>
    </row>
    <row r="50" spans="1:5" ht="27.6" x14ac:dyDescent="0.25">
      <c r="A50" s="45" t="s">
        <v>89</v>
      </c>
      <c r="B50" s="22" t="s">
        <v>12</v>
      </c>
      <c r="C50" s="30">
        <f>C51</f>
        <v>24000</v>
      </c>
      <c r="D50" s="30">
        <f t="shared" ref="D50:E50" si="15">D51</f>
        <v>0</v>
      </c>
      <c r="E50" s="30">
        <f t="shared" si="15"/>
        <v>24000</v>
      </c>
    </row>
    <row r="51" spans="1:5" ht="27.6" x14ac:dyDescent="0.25">
      <c r="A51" s="25" t="s">
        <v>90</v>
      </c>
      <c r="B51" s="55" t="s">
        <v>60</v>
      </c>
      <c r="C51" s="31">
        <f>D51+E51</f>
        <v>24000</v>
      </c>
      <c r="D51" s="31"/>
      <c r="E51" s="31">
        <v>24000</v>
      </c>
    </row>
    <row r="52" spans="1:5" ht="13.8" x14ac:dyDescent="0.25">
      <c r="A52" s="36" t="s">
        <v>104</v>
      </c>
      <c r="B52" s="52" t="s">
        <v>38</v>
      </c>
      <c r="C52" s="30">
        <f>C53+C54+C55</f>
        <v>18062</v>
      </c>
      <c r="D52" s="30">
        <f t="shared" ref="D52:E52" si="16">D53+D54+D55</f>
        <v>0</v>
      </c>
      <c r="E52" s="30">
        <f t="shared" si="16"/>
        <v>18062</v>
      </c>
    </row>
    <row r="53" spans="1:5" ht="13.8" x14ac:dyDescent="0.25">
      <c r="A53" s="25" t="s">
        <v>105</v>
      </c>
      <c r="B53" s="53" t="s">
        <v>55</v>
      </c>
      <c r="C53" s="31">
        <f>D53+E53</f>
        <v>17600</v>
      </c>
      <c r="D53" s="31"/>
      <c r="E53" s="31">
        <v>17600</v>
      </c>
    </row>
    <row r="54" spans="1:5" ht="13.8" x14ac:dyDescent="0.25">
      <c r="A54" s="25" t="s">
        <v>106</v>
      </c>
      <c r="B54" s="57" t="s">
        <v>62</v>
      </c>
      <c r="C54" s="31">
        <f>D54+E54</f>
        <v>62</v>
      </c>
      <c r="D54" s="31"/>
      <c r="E54" s="31">
        <f>462-400</f>
        <v>62</v>
      </c>
    </row>
    <row r="55" spans="1:5" ht="31.2" x14ac:dyDescent="0.25">
      <c r="A55" s="25" t="s">
        <v>107</v>
      </c>
      <c r="B55" s="58" t="s">
        <v>71</v>
      </c>
      <c r="C55" s="31">
        <f>D55+E55</f>
        <v>400</v>
      </c>
      <c r="D55" s="31"/>
      <c r="E55" s="31">
        <v>400</v>
      </c>
    </row>
    <row r="56" spans="1:5" ht="13.8" x14ac:dyDescent="0.25">
      <c r="A56" s="36" t="s">
        <v>91</v>
      </c>
      <c r="B56" s="29" t="s">
        <v>72</v>
      </c>
      <c r="C56" s="30">
        <f>C57</f>
        <v>0</v>
      </c>
      <c r="D56" s="30">
        <f t="shared" ref="D56:E56" si="17">D57</f>
        <v>0</v>
      </c>
      <c r="E56" s="30">
        <f t="shared" si="17"/>
        <v>0</v>
      </c>
    </row>
    <row r="57" spans="1:5" ht="13.8" x14ac:dyDescent="0.25">
      <c r="A57" s="36" t="s">
        <v>92</v>
      </c>
      <c r="B57" s="52" t="s">
        <v>38</v>
      </c>
      <c r="C57" s="30">
        <f>C58+C59</f>
        <v>0</v>
      </c>
      <c r="D57" s="30">
        <f t="shared" ref="D57:E57" si="18">D58+D59</f>
        <v>0</v>
      </c>
      <c r="E57" s="30">
        <f t="shared" si="18"/>
        <v>0</v>
      </c>
    </row>
    <row r="58" spans="1:5" ht="13.8" x14ac:dyDescent="0.25">
      <c r="A58" s="25" t="s">
        <v>93</v>
      </c>
      <c r="B58" s="57" t="s">
        <v>62</v>
      </c>
      <c r="C58" s="31">
        <f>D58+E58</f>
        <v>500</v>
      </c>
      <c r="D58" s="31"/>
      <c r="E58" s="31">
        <v>500</v>
      </c>
    </row>
    <row r="59" spans="1:5" ht="31.2" x14ac:dyDescent="0.25">
      <c r="A59" s="25" t="s">
        <v>108</v>
      </c>
      <c r="B59" s="58" t="s">
        <v>73</v>
      </c>
      <c r="C59" s="31">
        <f>D59+E59</f>
        <v>-500</v>
      </c>
      <c r="D59" s="31"/>
      <c r="E59" s="31">
        <v>-500</v>
      </c>
    </row>
    <row r="60" spans="1:5" ht="13.8" x14ac:dyDescent="0.25">
      <c r="A60" s="36" t="s">
        <v>94</v>
      </c>
      <c r="B60" s="29" t="s">
        <v>52</v>
      </c>
      <c r="C60" s="30">
        <f>C61</f>
        <v>-43000</v>
      </c>
      <c r="D60" s="30">
        <f t="shared" ref="D60:D61" si="19">D61</f>
        <v>0</v>
      </c>
      <c r="E60" s="30">
        <f t="shared" ref="E60:E61" si="20">E61</f>
        <v>-43000</v>
      </c>
    </row>
    <row r="61" spans="1:5" ht="27.6" x14ac:dyDescent="0.25">
      <c r="A61" s="36" t="s">
        <v>95</v>
      </c>
      <c r="B61" s="52" t="s">
        <v>47</v>
      </c>
      <c r="C61" s="30">
        <f>C62</f>
        <v>-43000</v>
      </c>
      <c r="D61" s="30">
        <f t="shared" si="19"/>
        <v>0</v>
      </c>
      <c r="E61" s="30">
        <f t="shared" si="20"/>
        <v>-43000</v>
      </c>
    </row>
    <row r="62" spans="1:5" ht="27.6" x14ac:dyDescent="0.25">
      <c r="A62" s="35" t="s">
        <v>96</v>
      </c>
      <c r="B62" s="28" t="s">
        <v>53</v>
      </c>
      <c r="C62" s="31">
        <f>D62+E62</f>
        <v>-43000</v>
      </c>
      <c r="D62" s="31"/>
      <c r="E62" s="31">
        <v>-43000</v>
      </c>
    </row>
    <row r="63" spans="1:5" ht="13.8" x14ac:dyDescent="0.25">
      <c r="A63" s="48" t="s">
        <v>109</v>
      </c>
      <c r="B63" s="29" t="s">
        <v>112</v>
      </c>
      <c r="C63" s="30">
        <f>C64</f>
        <v>2395</v>
      </c>
      <c r="D63" s="30">
        <f t="shared" ref="D63:E64" si="21">D64</f>
        <v>0</v>
      </c>
      <c r="E63" s="30">
        <f t="shared" si="21"/>
        <v>2395</v>
      </c>
    </row>
    <row r="64" spans="1:5" ht="27.6" x14ac:dyDescent="0.25">
      <c r="A64" s="48" t="s">
        <v>110</v>
      </c>
      <c r="B64" s="52" t="s">
        <v>47</v>
      </c>
      <c r="C64" s="30">
        <f>C65</f>
        <v>2395</v>
      </c>
      <c r="D64" s="30">
        <f t="shared" si="21"/>
        <v>0</v>
      </c>
      <c r="E64" s="30">
        <f t="shared" si="21"/>
        <v>2395</v>
      </c>
    </row>
    <row r="65" spans="1:5" ht="27.6" x14ac:dyDescent="0.25">
      <c r="A65" s="37" t="s">
        <v>111</v>
      </c>
      <c r="B65" s="28" t="s">
        <v>51</v>
      </c>
      <c r="C65" s="31">
        <f>D65+E65</f>
        <v>2395</v>
      </c>
      <c r="D65" s="31"/>
      <c r="E65" s="31">
        <v>2395</v>
      </c>
    </row>
    <row r="66" spans="1:5" ht="13.8" x14ac:dyDescent="0.25">
      <c r="A66" s="48" t="s">
        <v>113</v>
      </c>
      <c r="B66" s="29" t="s">
        <v>50</v>
      </c>
      <c r="C66" s="30">
        <f>C67</f>
        <v>147330</v>
      </c>
      <c r="D66" s="30">
        <f t="shared" ref="D66:E67" si="22">D67</f>
        <v>0</v>
      </c>
      <c r="E66" s="30">
        <f t="shared" si="22"/>
        <v>147330</v>
      </c>
    </row>
    <row r="67" spans="1:5" ht="27.6" x14ac:dyDescent="0.25">
      <c r="A67" s="48" t="s">
        <v>114</v>
      </c>
      <c r="B67" s="52" t="s">
        <v>47</v>
      </c>
      <c r="C67" s="30">
        <f>C68</f>
        <v>147330</v>
      </c>
      <c r="D67" s="30">
        <f t="shared" si="22"/>
        <v>0</v>
      </c>
      <c r="E67" s="30">
        <f t="shared" si="22"/>
        <v>147330</v>
      </c>
    </row>
    <row r="68" spans="1:5" ht="27.6" x14ac:dyDescent="0.25">
      <c r="A68" s="37" t="s">
        <v>115</v>
      </c>
      <c r="B68" s="28" t="s">
        <v>51</v>
      </c>
      <c r="C68" s="31">
        <f>D68+E68</f>
        <v>147330</v>
      </c>
      <c r="D68" s="31"/>
      <c r="E68" s="31">
        <v>147330</v>
      </c>
    </row>
    <row r="69" spans="1:5" ht="13.8" x14ac:dyDescent="0.25">
      <c r="A69" s="25"/>
      <c r="B69" s="29" t="s">
        <v>4</v>
      </c>
      <c r="C69" s="30">
        <f>C12+C25+C32+C35+C38+C43+C46+C49+C56+C60+C63+C66</f>
        <v>16215</v>
      </c>
      <c r="D69" s="30">
        <f t="shared" ref="D69:E69" si="23">D12+D25+D32+D35+D38+D43+D46+D49+D56+D60+D63+D66</f>
        <v>16215</v>
      </c>
      <c r="E69" s="30">
        <f t="shared" si="23"/>
        <v>0</v>
      </c>
    </row>
    <row r="70" spans="1:5" ht="15" customHeight="1" x14ac:dyDescent="0.25">
      <c r="A70" s="69" t="s">
        <v>13</v>
      </c>
      <c r="B70" s="69"/>
      <c r="C70" s="69"/>
      <c r="D70" s="69"/>
      <c r="E70" s="69"/>
    </row>
    <row r="71" spans="1:5" ht="15" customHeight="1" x14ac:dyDescent="0.25">
      <c r="A71" s="32"/>
      <c r="B71" s="32"/>
      <c r="C71" s="33"/>
    </row>
    <row r="72" spans="1:5" x14ac:dyDescent="0.25">
      <c r="C72" s="6"/>
    </row>
    <row r="73" spans="1:5" x14ac:dyDescent="0.25">
      <c r="C73" s="6"/>
    </row>
    <row r="74" spans="1:5" x14ac:dyDescent="0.25">
      <c r="C74" s="6"/>
    </row>
    <row r="75" spans="1:5" x14ac:dyDescent="0.25">
      <c r="C75" s="6"/>
    </row>
    <row r="76" spans="1:5" x14ac:dyDescent="0.25">
      <c r="C76" s="6"/>
    </row>
    <row r="77" spans="1:5" x14ac:dyDescent="0.25">
      <c r="C77" s="6"/>
    </row>
    <row r="78" spans="1:5" x14ac:dyDescent="0.25">
      <c r="C78" s="6"/>
    </row>
    <row r="79" spans="1:5" x14ac:dyDescent="0.25">
      <c r="C79" s="6"/>
    </row>
    <row r="80" spans="1:5" x14ac:dyDescent="0.25">
      <c r="C80" s="6"/>
    </row>
    <row r="81" spans="3:3" x14ac:dyDescent="0.25">
      <c r="C81" s="6"/>
    </row>
    <row r="82" spans="3:3" x14ac:dyDescent="0.25">
      <c r="C82" s="6"/>
    </row>
    <row r="83" spans="3:3" x14ac:dyDescent="0.25">
      <c r="C83" s="6"/>
    </row>
    <row r="84" spans="3:3" x14ac:dyDescent="0.25">
      <c r="C84" s="6"/>
    </row>
    <row r="85" spans="3:3" x14ac:dyDescent="0.25">
      <c r="C85" s="6"/>
    </row>
    <row r="86" spans="3:3" x14ac:dyDescent="0.25">
      <c r="C86" s="6"/>
    </row>
    <row r="87" spans="3:3" x14ac:dyDescent="0.25">
      <c r="C87" s="6"/>
    </row>
    <row r="88" spans="3:3" x14ac:dyDescent="0.25">
      <c r="C88" s="6"/>
    </row>
    <row r="89" spans="3:3" x14ac:dyDescent="0.25">
      <c r="C89" s="6"/>
    </row>
    <row r="90" spans="3:3" x14ac:dyDescent="0.25">
      <c r="C90" s="6"/>
    </row>
    <row r="91" spans="3:3" x14ac:dyDescent="0.25">
      <c r="C91" s="6"/>
    </row>
    <row r="92" spans="3:3" x14ac:dyDescent="0.25">
      <c r="C92" s="6"/>
    </row>
    <row r="93" spans="3:3" x14ac:dyDescent="0.25">
      <c r="C93" s="6"/>
    </row>
    <row r="94" spans="3:3" x14ac:dyDescent="0.25">
      <c r="C94" s="6"/>
    </row>
    <row r="95" spans="3:3" x14ac:dyDescent="0.25">
      <c r="C95" s="6"/>
    </row>
    <row r="96" spans="3:3" x14ac:dyDescent="0.25">
      <c r="C96" s="6"/>
    </row>
    <row r="97" spans="1:3" x14ac:dyDescent="0.25">
      <c r="C97" s="6"/>
    </row>
    <row r="98" spans="1:3" x14ac:dyDescent="0.25">
      <c r="C98" s="6"/>
    </row>
    <row r="99" spans="1:3" ht="13.8" x14ac:dyDescent="0.25">
      <c r="A99" s="2" t="s">
        <v>15</v>
      </c>
    </row>
  </sheetData>
  <mergeCells count="2">
    <mergeCell ref="A7:E7"/>
    <mergeCell ref="A70:E70"/>
  </mergeCells>
  <phoneticPr fontId="17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</vt:i4>
      </vt:variant>
    </vt:vector>
  </HeadingPairs>
  <TitlesOfParts>
    <vt:vector size="4" baseType="lpstr">
      <vt:lpstr>Pajamos_1p</vt:lpstr>
      <vt:lpstr>Asignavimai_2p</vt:lpstr>
      <vt:lpstr>Asignavimai_2p!Print_Titles</vt:lpstr>
      <vt:lpstr>Pajamos_1p!Print_Titles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Darbuotojas</dc:creator>
  <cp:lastModifiedBy>Sadauskienė, Dalia</cp:lastModifiedBy>
  <cp:lastPrinted>2024-06-26T05:57:21Z</cp:lastPrinted>
  <dcterms:created xsi:type="dcterms:W3CDTF">2021-02-03T18:40:37Z</dcterms:created>
  <dcterms:modified xsi:type="dcterms:W3CDTF">2024-06-26T06:54:26Z</dcterms:modified>
</cp:coreProperties>
</file>